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05" activeTab="1"/>
  </bookViews>
  <sheets>
    <sheet name="ปริมาณราคา " sheetId="1" r:id="rId1"/>
    <sheet name="ใบหน้า " sheetId="2" r:id="rId2"/>
    <sheet name="Sheet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<sst xmlns="http://schemas.openxmlformats.org/spreadsheetml/2006/main" count="103" uniqueCount="65">
  <si>
    <t>ประมาณราคาตามแบบ   ปร. 4</t>
  </si>
  <si>
    <t>รายการ</t>
  </si>
  <si>
    <t>FACTOR   F</t>
  </si>
  <si>
    <t>หมายเหตุ</t>
  </si>
  <si>
    <t>หน่วย</t>
  </si>
  <si>
    <t>ค่าแรง</t>
  </si>
  <si>
    <t xml:space="preserve"> </t>
  </si>
  <si>
    <t>ค่าวัสดุ</t>
  </si>
  <si>
    <t>ลบ.ม.</t>
  </si>
  <si>
    <t>เส้น</t>
  </si>
  <si>
    <t>แบบเลขที่</t>
  </si>
  <si>
    <t>หน่วยงานออกแบบแปลนและรายการ</t>
  </si>
  <si>
    <t>ลำดับที่</t>
  </si>
  <si>
    <t>ค่าวัสดุ / ค่าแรง</t>
  </si>
  <si>
    <t>จำนวนเงิน (บาท)</t>
  </si>
  <si>
    <t>รวมเป็นเงิน (บาท)</t>
  </si>
  <si>
    <t>ประเภทงานทาง  สาธารณูปโภค</t>
  </si>
  <si>
    <t>ประเภทงานอาคาร</t>
  </si>
  <si>
    <t>ประเภทงานชลประทาน</t>
  </si>
  <si>
    <t>ประเภทงานสะพานและท่อเหลี่ยม</t>
  </si>
  <si>
    <t>เงื่อนไข</t>
  </si>
  <si>
    <t>รวมค่าก่อสร้าง</t>
  </si>
  <si>
    <t>ราคาค่าก่อสร้างเป็นเงินทั้งสิ้น</t>
  </si>
  <si>
    <t>คิดเป็นเงินประมาณ</t>
  </si>
  <si>
    <t>เนื้อที่        -       ตร.ม.</t>
  </si>
  <si>
    <t>เฉลี่ยราคาประมาณ     -     บาท / ตร.ม.</t>
  </si>
  <si>
    <t>ปริมาตร</t>
  </si>
  <si>
    <t>ราคา : หน่วย</t>
  </si>
  <si>
    <t>เป็นเงิน (บาท)</t>
  </si>
  <si>
    <t>รวม</t>
  </si>
  <si>
    <t xml:space="preserve">ค่าแรงงาน + วัสดุ </t>
  </si>
  <si>
    <t>ลวดผูกเหล็ก</t>
  </si>
  <si>
    <t>ตร.ม.</t>
  </si>
  <si>
    <t>กก.</t>
  </si>
  <si>
    <t xml:space="preserve">ป้ายโครงการ  </t>
  </si>
  <si>
    <t xml:space="preserve">  แบบ  ปร.  4</t>
  </si>
  <si>
    <t xml:space="preserve">                                                                          สรุปผลการประมาณราคาก่อสร้าง                                                               </t>
  </si>
  <si>
    <t>แบบ  ปร. 5</t>
  </si>
  <si>
    <t>-</t>
  </si>
  <si>
    <r>
      <t>เงินล่วงหน้าจ่าย.....................0</t>
    </r>
    <r>
      <rPr>
        <sz val="10"/>
        <color indexed="8"/>
        <rFont val="Arabic Transparent"/>
        <family val="0"/>
      </rPr>
      <t>%</t>
    </r>
  </si>
  <si>
    <r>
      <t>เงินประกันผลงานหัก..............0</t>
    </r>
    <r>
      <rPr>
        <sz val="10"/>
        <color indexed="8"/>
        <rFont val="Arabic Transparent"/>
        <family val="0"/>
      </rPr>
      <t>%</t>
    </r>
  </si>
  <si>
    <r>
      <t>ดอกเบี้ยเงินกู้.........................7</t>
    </r>
    <r>
      <rPr>
        <sz val="10"/>
        <color indexed="8"/>
        <rFont val="Arabic Transparent"/>
        <family val="0"/>
      </rPr>
      <t>%</t>
    </r>
  </si>
  <si>
    <r>
      <t xml:space="preserve">เจ้าของโครงการ          </t>
    </r>
    <r>
      <rPr>
        <sz val="12"/>
        <rFont val="Angsana New"/>
        <family val="1"/>
      </rPr>
      <t xml:space="preserve"> </t>
    </r>
  </si>
  <si>
    <r>
      <t>ค่าภาษีมูลค่าเพิ่ม (VAT).........7</t>
    </r>
    <r>
      <rPr>
        <sz val="10"/>
        <color indexed="8"/>
        <rFont val="Arabic Transparent"/>
        <family val="0"/>
      </rPr>
      <t>%</t>
    </r>
  </si>
  <si>
    <t>งานปรับเกลี่ยพื้นที่</t>
  </si>
  <si>
    <t>ทรายหยาบ</t>
  </si>
  <si>
    <t xml:space="preserve">งานคอนกรีต  </t>
  </si>
  <si>
    <r>
      <t xml:space="preserve">ส่วนราชการ                                                                                         ฝ่ายประมาณราคา    </t>
    </r>
    <r>
      <rPr>
        <sz val="12"/>
        <rFont val="Angsana New"/>
        <family val="1"/>
      </rPr>
      <t>ส่วนโยธา  อบต.  ท่าคอย</t>
    </r>
  </si>
  <si>
    <r>
      <t xml:space="preserve">ประมาณราคาค่าก่อสร้าง  </t>
    </r>
    <r>
      <rPr>
        <sz val="14"/>
        <rFont val="Angsana New"/>
        <family val="1"/>
      </rPr>
      <t xml:space="preserve">โครงการก่อสร้างถนนคอนกรีตเสริมเหล็ก  หมู่ที่ 7  (ซอยบ้านผู้ช่วยกบ)                                                                                                                                                                               </t>
    </r>
  </si>
  <si>
    <r>
      <t xml:space="preserve">ปริมาณงาน   </t>
    </r>
    <r>
      <rPr>
        <sz val="14"/>
        <rFont val="Angsana New"/>
        <family val="1"/>
      </rPr>
      <t>ขนาดกว้าง  4  เมตร  ยาว 93  เมตร  หนาเฉลี่ย 0.15 เมตร คิดเป็นพื้นที่ไม่น้อยกว่า 655  ตารางเมตร</t>
    </r>
    <r>
      <rPr>
        <b/>
        <sz val="14"/>
        <rFont val="Angsana New"/>
        <family val="1"/>
      </rPr>
      <t xml:space="preserve"> </t>
    </r>
  </si>
  <si>
    <r>
      <t xml:space="preserve">สถานที่ก่อสร้าง </t>
    </r>
    <r>
      <rPr>
        <sz val="14"/>
        <rFont val="Angsana New"/>
        <family val="1"/>
      </rPr>
      <t xml:space="preserve">  หมู่ที่ 7   ตำบลท่าคอย   อำเภอท่ายาง   จังหวัดเพชรบุรี</t>
    </r>
  </si>
  <si>
    <t>งานเหล็ก  RB  6  มม.</t>
  </si>
  <si>
    <t>งานเหล็ก  RB  9  มม.</t>
  </si>
  <si>
    <t>งานเหล็ก RB  19  มม.</t>
  </si>
  <si>
    <t>แผ่นพลาสติก</t>
  </si>
  <si>
    <t>งานไม้แบบ</t>
  </si>
  <si>
    <t>งานแอสท์ฟัลท์</t>
  </si>
  <si>
    <t>ลิตร</t>
  </si>
  <si>
    <t>งานลูกรัง</t>
  </si>
  <si>
    <t>ลบ.ป.</t>
  </si>
  <si>
    <t>ค่าแรงงาน</t>
  </si>
  <si>
    <t>ค่าวัสดุ + ค่าแรงงาน</t>
  </si>
  <si>
    <t>สถานที่ดำเนินการก่อสร้าง    หมู่ที่ 7   ตำบลท่าคอย   อำเภอท่ายาง   จังหวัดเพชรบุรี</t>
  </si>
  <si>
    <t xml:space="preserve">ประเภทโครการ          ก่อสร้างถนนคอนกรีตเสริมเหล็ก  หมู่ที่ 7  (ซอยบ้านผู้ช่วยกบ) </t>
  </si>
  <si>
    <t>ตัวอักษร     สามแสนสี่หมื่นเก้าร้อยบาทถ้วน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</si>
</sst>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#,##0.000"/>
    <numFmt numFmtId="209" formatCode="#,##0.0000"/>
    <numFmt numFmtId="210" formatCode="0.0000"/>
    <numFmt numFmtId="211" formatCode="_-* #,##0.0000_-;\-* #,##0.0000_-;_-* &quot;-&quot;????_-;_-@_-"/>
  </numFmts>
  <fonts count="66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0"/>
      <color indexed="8"/>
      <name val="Arabic Transparent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8"/>
      <color indexed="8"/>
      <name val="Angsana New"/>
      <family val="1"/>
    </font>
    <font>
      <sz val="13.5"/>
      <color indexed="8"/>
      <name val="Angsana New"/>
      <family val="1"/>
    </font>
    <font>
      <b/>
      <sz val="13.5"/>
      <color indexed="8"/>
      <name val="Angsana New"/>
      <family val="1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8"/>
      <color theme="1"/>
      <name val="Angsana New"/>
      <family val="1"/>
    </font>
    <font>
      <sz val="13.5"/>
      <color theme="1"/>
      <name val="Angsana New"/>
      <family val="1"/>
    </font>
    <font>
      <b/>
      <sz val="13.5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43" fontId="7" fillId="0" borderId="13" xfId="38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38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43" fontId="8" fillId="0" borderId="13" xfId="38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43" fontId="8" fillId="0" borderId="13" xfId="38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43" fontId="8" fillId="0" borderId="13" xfId="38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right"/>
    </xf>
    <xf numFmtId="194" fontId="8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43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43" fontId="57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43" fontId="56" fillId="0" borderId="13" xfId="38" applyFont="1" applyBorder="1" applyAlignment="1">
      <alignment/>
    </xf>
    <xf numFmtId="0" fontId="58" fillId="0" borderId="13" xfId="0" applyFont="1" applyBorder="1" applyAlignment="1" quotePrefix="1">
      <alignment/>
    </xf>
    <xf numFmtId="43" fontId="57" fillId="0" borderId="13" xfId="38" applyFont="1" applyBorder="1" applyAlignment="1">
      <alignment/>
    </xf>
    <xf numFmtId="0" fontId="59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43" fontId="59" fillId="0" borderId="13" xfId="38" applyFont="1" applyBorder="1" applyAlignment="1">
      <alignment horizontal="center"/>
    </xf>
    <xf numFmtId="0" fontId="59" fillId="0" borderId="12" xfId="0" applyFont="1" applyBorder="1" applyAlignment="1">
      <alignment/>
    </xf>
    <xf numFmtId="0" fontId="56" fillId="0" borderId="16" xfId="0" applyFont="1" applyBorder="1" applyAlignment="1">
      <alignment/>
    </xf>
    <xf numFmtId="0" fontId="59" fillId="0" borderId="11" xfId="0" applyFont="1" applyBorder="1" applyAlignment="1">
      <alignment/>
    </xf>
    <xf numFmtId="43" fontId="59" fillId="0" borderId="13" xfId="38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1" xfId="0" applyFont="1" applyBorder="1" applyAlignment="1">
      <alignment/>
    </xf>
    <xf numFmtId="43" fontId="59" fillId="0" borderId="19" xfId="38" applyFont="1" applyBorder="1" applyAlignment="1">
      <alignment/>
    </xf>
    <xf numFmtId="0" fontId="59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60" fillId="0" borderId="0" xfId="0" applyFont="1" applyAlignment="1">
      <alignment/>
    </xf>
    <xf numFmtId="43" fontId="61" fillId="0" borderId="13" xfId="38" applyFont="1" applyBorder="1" applyAlignment="1">
      <alignment horizontal="right"/>
    </xf>
    <xf numFmtId="43" fontId="61" fillId="0" borderId="13" xfId="38" applyFont="1" applyBorder="1" applyAlignment="1">
      <alignment horizontal="center"/>
    </xf>
    <xf numFmtId="43" fontId="61" fillId="0" borderId="18" xfId="0" applyNumberFormat="1" applyFont="1" applyBorder="1" applyAlignment="1">
      <alignment horizontal="center"/>
    </xf>
    <xf numFmtId="43" fontId="61" fillId="0" borderId="13" xfId="38" applyFont="1" applyBorder="1" applyAlignment="1">
      <alignment/>
    </xf>
    <xf numFmtId="43" fontId="61" fillId="0" borderId="13" xfId="38" applyFont="1" applyBorder="1" applyAlignment="1">
      <alignment/>
    </xf>
    <xf numFmtId="2" fontId="61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4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43" fontId="61" fillId="0" borderId="0" xfId="0" applyNumberFormat="1" applyFont="1" applyBorder="1" applyAlignment="1">
      <alignment/>
    </xf>
    <xf numFmtId="43" fontId="61" fillId="0" borderId="0" xfId="38" applyFont="1" applyBorder="1" applyAlignment="1">
      <alignment horizontal="right"/>
    </xf>
    <xf numFmtId="43" fontId="61" fillId="0" borderId="0" xfId="0" applyNumberFormat="1" applyFont="1" applyBorder="1" applyAlignment="1">
      <alignment horizontal="right"/>
    </xf>
    <xf numFmtId="43" fontId="61" fillId="0" borderId="0" xfId="38" applyFont="1" applyBorder="1" applyAlignment="1">
      <alignment/>
    </xf>
    <xf numFmtId="43" fontId="62" fillId="0" borderId="0" xfId="0" applyNumberFormat="1" applyFont="1" applyBorder="1" applyAlignment="1">
      <alignment/>
    </xf>
    <xf numFmtId="43" fontId="61" fillId="0" borderId="1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34" fillId="0" borderId="0" xfId="0" applyFont="1" applyAlignment="1">
      <alignment/>
    </xf>
    <xf numFmtId="0" fontId="2" fillId="0" borderId="13" xfId="0" applyFont="1" applyBorder="1" applyAlignment="1">
      <alignment/>
    </xf>
    <xf numFmtId="0" fontId="36" fillId="0" borderId="13" xfId="0" applyFont="1" applyBorder="1" applyAlignment="1">
      <alignment horizontal="right"/>
    </xf>
    <xf numFmtId="43" fontId="64" fillId="0" borderId="13" xfId="0" applyNumberFormat="1" applyFont="1" applyBorder="1" applyAlignment="1">
      <alignment horizontal="right"/>
    </xf>
    <xf numFmtId="43" fontId="65" fillId="0" borderId="13" xfId="0" applyNumberFormat="1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3" fontId="65" fillId="0" borderId="13" xfId="0" applyNumberFormat="1" applyFont="1" applyBorder="1" applyAlignment="1">
      <alignment horizontal="right"/>
    </xf>
    <xf numFmtId="43" fontId="65" fillId="0" borderId="13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914400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90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421875" style="1" customWidth="1"/>
    <col min="2" max="2" width="40.421875" style="1" customWidth="1"/>
    <col min="3" max="3" width="9.140625" style="1" customWidth="1"/>
    <col min="4" max="4" width="9.8515625" style="1" customWidth="1"/>
    <col min="5" max="8" width="11.8515625" style="1" customWidth="1"/>
    <col min="9" max="9" width="14.8515625" style="1" customWidth="1"/>
    <col min="10" max="10" width="11.00390625" style="1" customWidth="1"/>
    <col min="11" max="16384" width="9.140625" style="1" customWidth="1"/>
  </cols>
  <sheetData>
    <row r="1" spans="1:10" ht="21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9" t="s">
        <v>35</v>
      </c>
    </row>
    <row r="2" spans="1:10" ht="21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21">
      <c r="A3" s="97" t="s">
        <v>50</v>
      </c>
      <c r="B3" s="98"/>
      <c r="C3" s="98"/>
      <c r="D3" s="98"/>
      <c r="E3" s="8"/>
      <c r="F3" s="8"/>
      <c r="G3" s="8"/>
      <c r="H3" s="8"/>
      <c r="I3" s="8"/>
      <c r="J3" s="18"/>
    </row>
    <row r="4" spans="1:10" ht="21">
      <c r="A4" s="22" t="s">
        <v>12</v>
      </c>
      <c r="B4" s="22" t="s">
        <v>1</v>
      </c>
      <c r="C4" s="23" t="s">
        <v>26</v>
      </c>
      <c r="D4" s="24" t="s">
        <v>4</v>
      </c>
      <c r="E4" s="96" t="s">
        <v>7</v>
      </c>
      <c r="F4" s="96"/>
      <c r="G4" s="96" t="s">
        <v>5</v>
      </c>
      <c r="H4" s="96"/>
      <c r="I4" s="25" t="s">
        <v>29</v>
      </c>
      <c r="J4" s="24" t="s">
        <v>3</v>
      </c>
    </row>
    <row r="5" spans="1:10" ht="21">
      <c r="A5" s="27"/>
      <c r="B5" s="27"/>
      <c r="C5" s="28"/>
      <c r="D5" s="27"/>
      <c r="E5" s="27" t="s">
        <v>27</v>
      </c>
      <c r="F5" s="27" t="s">
        <v>28</v>
      </c>
      <c r="G5" s="27" t="s">
        <v>27</v>
      </c>
      <c r="H5" s="27" t="s">
        <v>28</v>
      </c>
      <c r="I5" s="29" t="s">
        <v>30</v>
      </c>
      <c r="J5" s="30"/>
    </row>
    <row r="6" spans="1:10" s="26" customFormat="1" ht="19.5">
      <c r="A6" s="31">
        <v>1</v>
      </c>
      <c r="B6" s="32" t="s">
        <v>44</v>
      </c>
      <c r="C6" s="33">
        <v>655</v>
      </c>
      <c r="D6" s="34" t="s">
        <v>32</v>
      </c>
      <c r="E6" s="76" t="s">
        <v>38</v>
      </c>
      <c r="F6" s="76" t="s">
        <v>38</v>
      </c>
      <c r="G6" s="77">
        <v>2</v>
      </c>
      <c r="H6" s="77">
        <f>+G6*C6</f>
        <v>1310</v>
      </c>
      <c r="I6" s="78">
        <f>SUM(H6)</f>
        <v>1310</v>
      </c>
      <c r="J6" s="30"/>
    </row>
    <row r="7" spans="1:10" s="26" customFormat="1" ht="19.5">
      <c r="A7" s="34">
        <v>2</v>
      </c>
      <c r="B7" s="36" t="s">
        <v>45</v>
      </c>
      <c r="C7" s="33">
        <v>33</v>
      </c>
      <c r="D7" s="34" t="s">
        <v>8</v>
      </c>
      <c r="E7" s="76">
        <v>373</v>
      </c>
      <c r="F7" s="79">
        <v>12309</v>
      </c>
      <c r="G7" s="77">
        <v>20</v>
      </c>
      <c r="H7" s="77">
        <f aca="true" t="shared" si="0" ref="H7:H15">+G7*C7</f>
        <v>660</v>
      </c>
      <c r="I7" s="78">
        <f aca="true" t="shared" si="1" ref="I7:I14">+H7+F7</f>
        <v>12969</v>
      </c>
      <c r="J7" s="36"/>
    </row>
    <row r="8" spans="1:10" s="26" customFormat="1" ht="19.5">
      <c r="A8" s="34">
        <v>3</v>
      </c>
      <c r="B8" s="37" t="s">
        <v>46</v>
      </c>
      <c r="C8" s="38">
        <v>98</v>
      </c>
      <c r="D8" s="34" t="s">
        <v>8</v>
      </c>
      <c r="E8" s="76">
        <v>19000</v>
      </c>
      <c r="F8" s="79">
        <v>186200</v>
      </c>
      <c r="G8" s="80">
        <v>50</v>
      </c>
      <c r="H8" s="77">
        <f t="shared" si="0"/>
        <v>4900</v>
      </c>
      <c r="I8" s="78">
        <f t="shared" si="1"/>
        <v>191100</v>
      </c>
      <c r="J8" s="36"/>
    </row>
    <row r="9" spans="1:10" s="26" customFormat="1" ht="19.5">
      <c r="A9" s="34">
        <v>4</v>
      </c>
      <c r="B9" s="37" t="s">
        <v>51</v>
      </c>
      <c r="C9" s="33">
        <v>216</v>
      </c>
      <c r="D9" s="35" t="s">
        <v>9</v>
      </c>
      <c r="E9" s="76">
        <v>53</v>
      </c>
      <c r="F9" s="79">
        <f aca="true" t="shared" si="2" ref="F9:F16">+E9*C9</f>
        <v>11448</v>
      </c>
      <c r="G9" s="79">
        <v>3</v>
      </c>
      <c r="H9" s="77">
        <f t="shared" si="0"/>
        <v>648</v>
      </c>
      <c r="I9" s="78">
        <f t="shared" si="1"/>
        <v>12096</v>
      </c>
      <c r="J9" s="36"/>
    </row>
    <row r="10" spans="1:10" s="26" customFormat="1" ht="19.5">
      <c r="A10" s="34">
        <v>5</v>
      </c>
      <c r="B10" s="40" t="s">
        <v>52</v>
      </c>
      <c r="C10" s="33">
        <v>216</v>
      </c>
      <c r="D10" s="35" t="s">
        <v>9</v>
      </c>
      <c r="E10" s="76">
        <v>82</v>
      </c>
      <c r="F10" s="79">
        <f t="shared" si="2"/>
        <v>17712</v>
      </c>
      <c r="G10" s="76">
        <v>3</v>
      </c>
      <c r="H10" s="76">
        <v>648</v>
      </c>
      <c r="I10" s="78">
        <f>+H10+F10</f>
        <v>18360</v>
      </c>
      <c r="J10" s="30"/>
    </row>
    <row r="11" spans="1:11" s="26" customFormat="1" ht="20.25">
      <c r="A11" s="34">
        <v>6</v>
      </c>
      <c r="B11" s="41" t="s">
        <v>53</v>
      </c>
      <c r="C11" s="33">
        <v>13</v>
      </c>
      <c r="D11" s="34" t="s">
        <v>9</v>
      </c>
      <c r="E11" s="76">
        <v>525</v>
      </c>
      <c r="F11" s="79">
        <f t="shared" si="2"/>
        <v>6825</v>
      </c>
      <c r="G11" s="76" t="s">
        <v>38</v>
      </c>
      <c r="H11" s="76" t="s">
        <v>38</v>
      </c>
      <c r="I11" s="78">
        <v>6825</v>
      </c>
      <c r="J11" s="36"/>
      <c r="K11" s="39"/>
    </row>
    <row r="12" spans="1:10" s="26" customFormat="1" ht="20.25" customHeight="1">
      <c r="A12" s="34">
        <v>7</v>
      </c>
      <c r="B12" s="41" t="s">
        <v>31</v>
      </c>
      <c r="C12" s="33">
        <v>8</v>
      </c>
      <c r="D12" s="34" t="s">
        <v>33</v>
      </c>
      <c r="E12" s="81">
        <v>40</v>
      </c>
      <c r="F12" s="79">
        <f t="shared" si="2"/>
        <v>320</v>
      </c>
      <c r="G12" s="76" t="s">
        <v>38</v>
      </c>
      <c r="H12" s="76" t="s">
        <v>38</v>
      </c>
      <c r="I12" s="78">
        <v>320</v>
      </c>
      <c r="J12" s="36"/>
    </row>
    <row r="13" spans="1:10" s="26" customFormat="1" ht="19.5">
      <c r="A13" s="34">
        <v>8</v>
      </c>
      <c r="B13" s="41" t="s">
        <v>54</v>
      </c>
      <c r="C13" s="33">
        <v>86</v>
      </c>
      <c r="D13" s="35" t="s">
        <v>32</v>
      </c>
      <c r="E13" s="76">
        <v>2.5</v>
      </c>
      <c r="F13" s="79">
        <f t="shared" si="2"/>
        <v>215</v>
      </c>
      <c r="G13" s="76" t="s">
        <v>38</v>
      </c>
      <c r="H13" s="76" t="s">
        <v>38</v>
      </c>
      <c r="I13" s="78">
        <v>215</v>
      </c>
      <c r="J13" s="43"/>
    </row>
    <row r="14" spans="1:10" s="26" customFormat="1" ht="19.5">
      <c r="A14" s="34">
        <v>9</v>
      </c>
      <c r="B14" s="41" t="s">
        <v>55</v>
      </c>
      <c r="C14" s="33">
        <v>14</v>
      </c>
      <c r="D14" s="35" t="s">
        <v>59</v>
      </c>
      <c r="E14" s="76">
        <v>510</v>
      </c>
      <c r="F14" s="79">
        <v>7140</v>
      </c>
      <c r="G14" s="79">
        <v>20</v>
      </c>
      <c r="H14" s="77">
        <f t="shared" si="0"/>
        <v>280</v>
      </c>
      <c r="I14" s="78">
        <f t="shared" si="1"/>
        <v>7420</v>
      </c>
      <c r="J14" s="36"/>
    </row>
    <row r="15" spans="1:10" s="26" customFormat="1" ht="19.5">
      <c r="A15" s="34">
        <v>10</v>
      </c>
      <c r="B15" s="41" t="s">
        <v>56</v>
      </c>
      <c r="C15" s="33">
        <v>18</v>
      </c>
      <c r="D15" s="35" t="s">
        <v>57</v>
      </c>
      <c r="E15" s="81">
        <v>15</v>
      </c>
      <c r="F15" s="79">
        <f t="shared" si="2"/>
        <v>270</v>
      </c>
      <c r="G15" s="79">
        <v>5</v>
      </c>
      <c r="H15" s="77">
        <f t="shared" si="0"/>
        <v>90</v>
      </c>
      <c r="I15" s="78">
        <f>+H15+F15</f>
        <v>360</v>
      </c>
      <c r="J15" s="36"/>
    </row>
    <row r="16" spans="1:10" s="26" customFormat="1" ht="19.5">
      <c r="A16" s="34">
        <v>11</v>
      </c>
      <c r="B16" s="36" t="s">
        <v>58</v>
      </c>
      <c r="C16" s="42">
        <v>35</v>
      </c>
      <c r="D16" s="34" t="s">
        <v>8</v>
      </c>
      <c r="E16" s="76">
        <v>100</v>
      </c>
      <c r="F16" s="79">
        <f t="shared" si="2"/>
        <v>3500</v>
      </c>
      <c r="G16" s="81">
        <v>20</v>
      </c>
      <c r="H16" s="76">
        <v>600</v>
      </c>
      <c r="I16" s="94">
        <f>+H16+F16</f>
        <v>4100</v>
      </c>
      <c r="J16" s="36"/>
    </row>
    <row r="17" spans="1:10" s="108" customFormat="1" ht="22.5">
      <c r="A17" s="106"/>
      <c r="B17" s="109" t="s">
        <v>7</v>
      </c>
      <c r="C17" s="110" t="s">
        <v>38</v>
      </c>
      <c r="D17" s="110" t="s">
        <v>38</v>
      </c>
      <c r="E17" s="111" t="s">
        <v>38</v>
      </c>
      <c r="F17" s="112">
        <f>SUM(F7:F16)</f>
        <v>245939</v>
      </c>
      <c r="G17" s="113" t="s">
        <v>38</v>
      </c>
      <c r="H17" s="112" t="s">
        <v>38</v>
      </c>
      <c r="I17" s="111" t="s">
        <v>38</v>
      </c>
      <c r="J17" s="107"/>
    </row>
    <row r="18" spans="1:10" s="108" customFormat="1" ht="22.5">
      <c r="A18" s="106"/>
      <c r="B18" s="109" t="s">
        <v>60</v>
      </c>
      <c r="C18" s="110" t="s">
        <v>38</v>
      </c>
      <c r="D18" s="110" t="s">
        <v>38</v>
      </c>
      <c r="E18" s="113" t="s">
        <v>38</v>
      </c>
      <c r="F18" s="112" t="s">
        <v>38</v>
      </c>
      <c r="G18" s="113" t="s">
        <v>38</v>
      </c>
      <c r="H18" s="112">
        <f>SUM(H6:H17)</f>
        <v>9136</v>
      </c>
      <c r="I18" s="111" t="s">
        <v>38</v>
      </c>
      <c r="J18" s="107"/>
    </row>
    <row r="19" spans="1:10" s="108" customFormat="1" ht="22.5">
      <c r="A19" s="106"/>
      <c r="B19" s="109" t="s">
        <v>61</v>
      </c>
      <c r="C19" s="110" t="s">
        <v>38</v>
      </c>
      <c r="D19" s="110" t="s">
        <v>38</v>
      </c>
      <c r="E19" s="113" t="s">
        <v>38</v>
      </c>
      <c r="F19" s="114" t="s">
        <v>38</v>
      </c>
      <c r="G19" s="113" t="s">
        <v>38</v>
      </c>
      <c r="H19" s="114" t="s">
        <v>38</v>
      </c>
      <c r="I19" s="115">
        <f>SUM(I6:I18)</f>
        <v>255075</v>
      </c>
      <c r="J19" s="107"/>
    </row>
    <row r="20" spans="1:10" s="26" customFormat="1" ht="19.5">
      <c r="A20" s="82"/>
      <c r="B20" s="83"/>
      <c r="C20" s="95"/>
      <c r="D20" s="82"/>
      <c r="E20" s="85"/>
      <c r="F20" s="91"/>
      <c r="G20" s="90"/>
      <c r="H20" s="91"/>
      <c r="I20" s="90"/>
      <c r="J20" s="83"/>
    </row>
    <row r="21" spans="1:10" s="26" customFormat="1" ht="19.5">
      <c r="A21" s="82"/>
      <c r="B21" s="83"/>
      <c r="C21" s="83"/>
      <c r="D21" s="82"/>
      <c r="E21" s="85"/>
      <c r="F21" s="91"/>
      <c r="G21" s="90"/>
      <c r="H21" s="91"/>
      <c r="I21" s="90"/>
      <c r="J21" s="83"/>
    </row>
    <row r="22" spans="1:10" s="26" customFormat="1" ht="19.5">
      <c r="A22" s="82"/>
      <c r="B22" s="83"/>
      <c r="C22" s="84"/>
      <c r="D22" s="82"/>
      <c r="E22" s="90"/>
      <c r="F22" s="91"/>
      <c r="G22" s="85"/>
      <c r="H22" s="91"/>
      <c r="I22" s="90"/>
      <c r="J22" s="83"/>
    </row>
    <row r="23" spans="1:10" s="26" customFormat="1" ht="19.5">
      <c r="A23" s="82"/>
      <c r="B23" s="83"/>
      <c r="C23" s="84"/>
      <c r="D23" s="82"/>
      <c r="E23" s="90"/>
      <c r="F23" s="91"/>
      <c r="G23" s="92"/>
      <c r="H23" s="91"/>
      <c r="I23" s="90"/>
      <c r="J23" s="83"/>
    </row>
    <row r="24" spans="1:10" ht="21">
      <c r="A24" s="82"/>
      <c r="B24" s="83"/>
      <c r="C24" s="84"/>
      <c r="D24" s="82"/>
      <c r="E24" s="90"/>
      <c r="F24" s="91"/>
      <c r="G24" s="85"/>
      <c r="H24" s="91"/>
      <c r="I24" s="90"/>
      <c r="J24" s="83"/>
    </row>
    <row r="25" spans="1:10" ht="21">
      <c r="A25" s="82"/>
      <c r="B25" s="83"/>
      <c r="C25" s="84"/>
      <c r="D25" s="82"/>
      <c r="E25" s="90"/>
      <c r="F25" s="91"/>
      <c r="G25" s="90"/>
      <c r="H25" s="91"/>
      <c r="I25" s="90"/>
      <c r="J25" s="83"/>
    </row>
    <row r="26" spans="1:11" ht="21">
      <c r="A26" s="82"/>
      <c r="B26" s="83"/>
      <c r="C26" s="84"/>
      <c r="D26" s="82"/>
      <c r="E26" s="90"/>
      <c r="F26" s="86"/>
      <c r="G26" s="87"/>
      <c r="H26" s="87"/>
      <c r="I26" s="93"/>
      <c r="J26" s="83"/>
      <c r="K26" s="4"/>
    </row>
    <row r="27" spans="1:9" ht="21">
      <c r="A27" s="82"/>
      <c r="B27" s="83"/>
      <c r="C27" s="84"/>
      <c r="D27" s="82"/>
      <c r="E27" s="85"/>
      <c r="F27" s="86"/>
      <c r="G27" s="87"/>
      <c r="H27" s="88"/>
      <c r="I27" s="89"/>
    </row>
    <row r="28" spans="1:9" ht="21">
      <c r="A28" s="82"/>
      <c r="B28" s="83"/>
      <c r="C28" s="84"/>
      <c r="D28" s="82"/>
      <c r="E28" s="85"/>
      <c r="F28" s="86"/>
      <c r="G28" s="87"/>
      <c r="H28" s="88"/>
      <c r="I28" s="89"/>
    </row>
    <row r="29" spans="1:9" ht="21">
      <c r="A29" s="82"/>
      <c r="B29" s="83"/>
      <c r="C29" s="84"/>
      <c r="D29" s="82"/>
      <c r="E29" s="85"/>
      <c r="F29" s="86"/>
      <c r="G29" s="87"/>
      <c r="H29" s="88"/>
      <c r="I29" s="89"/>
    </row>
    <row r="30" spans="1:9" ht="21">
      <c r="A30" s="82"/>
      <c r="B30" s="83"/>
      <c r="C30" s="84"/>
      <c r="D30" s="82"/>
      <c r="E30" s="85"/>
      <c r="F30" s="86"/>
      <c r="G30" s="87"/>
      <c r="H30" s="88"/>
      <c r="I30" s="89"/>
    </row>
    <row r="31" spans="1:9" ht="21">
      <c r="A31" s="82"/>
      <c r="B31" s="83"/>
      <c r="C31" s="84"/>
      <c r="D31" s="82"/>
      <c r="E31" s="85"/>
      <c r="F31" s="86"/>
      <c r="G31" s="87"/>
      <c r="H31" s="88"/>
      <c r="I31" s="89"/>
    </row>
    <row r="32" spans="1:9" ht="21">
      <c r="A32" s="82"/>
      <c r="B32" s="83"/>
      <c r="C32" s="84"/>
      <c r="D32" s="82"/>
      <c r="E32" s="85"/>
      <c r="F32" s="86"/>
      <c r="G32" s="87"/>
      <c r="H32" s="88"/>
      <c r="I32" s="89"/>
    </row>
    <row r="33" spans="1:9" ht="21">
      <c r="A33" s="4"/>
      <c r="B33" s="5"/>
      <c r="C33" s="4"/>
      <c r="D33" s="4"/>
      <c r="E33" s="4"/>
      <c r="F33" s="6"/>
      <c r="G33" s="7"/>
      <c r="H33" s="4"/>
      <c r="I33" s="4"/>
    </row>
    <row r="48" ht="21">
      <c r="B48" s="4"/>
    </row>
  </sheetData>
  <sheetProtection/>
  <mergeCells count="5">
    <mergeCell ref="G4:H4"/>
    <mergeCell ref="E4:F4"/>
    <mergeCell ref="A3:D3"/>
    <mergeCell ref="A1:I1"/>
    <mergeCell ref="A2:J2"/>
  </mergeCells>
  <printOptions/>
  <pageMargins left="0.35433070866141736" right="0.35433070866141736" top="0.5905511811023623" bottom="0.3937007874015748" header="0.31496062992125984" footer="0.31496062992125984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6">
      <selection activeCell="A28" sqref="A28:IV31"/>
    </sheetView>
  </sheetViews>
  <sheetFormatPr defaultColWidth="9.140625" defaultRowHeight="12.75"/>
  <cols>
    <col min="1" max="1" width="6.00390625" style="1" customWidth="1"/>
    <col min="2" max="2" width="27.8515625" style="1" customWidth="1"/>
    <col min="3" max="3" width="14.00390625" style="1" customWidth="1"/>
    <col min="4" max="4" width="11.57421875" style="1" customWidth="1"/>
    <col min="5" max="5" width="14.421875" style="1" customWidth="1"/>
    <col min="6" max="6" width="16.57421875" style="1" customWidth="1"/>
    <col min="7" max="7" width="22.8515625" style="1" customWidth="1"/>
    <col min="8" max="16384" width="9.140625" style="1" customWidth="1"/>
  </cols>
  <sheetData>
    <row r="1" spans="1:6" ht="21">
      <c r="A1" s="20" t="s">
        <v>36</v>
      </c>
      <c r="B1" s="20"/>
      <c r="C1" s="20"/>
      <c r="D1" s="20"/>
      <c r="E1" s="20"/>
      <c r="F1" s="21" t="s">
        <v>37</v>
      </c>
    </row>
    <row r="2" spans="1:6" ht="21">
      <c r="A2" s="12" t="s">
        <v>47</v>
      </c>
      <c r="B2" s="12"/>
      <c r="C2" s="12"/>
      <c r="D2" s="12"/>
      <c r="E2" s="12"/>
      <c r="F2" s="10"/>
    </row>
    <row r="3" spans="1:6" ht="21">
      <c r="A3" s="103" t="s">
        <v>63</v>
      </c>
      <c r="B3" s="103"/>
      <c r="C3" s="103"/>
      <c r="D3" s="103"/>
      <c r="E3" s="103"/>
      <c r="F3" s="103"/>
    </row>
    <row r="4" spans="1:6" ht="21">
      <c r="A4" s="104" t="s">
        <v>42</v>
      </c>
      <c r="B4" s="104"/>
      <c r="C4" s="104"/>
      <c r="D4" s="104"/>
      <c r="E4" s="104"/>
      <c r="F4" s="104"/>
    </row>
    <row r="5" spans="1:6" ht="21">
      <c r="A5" s="103" t="s">
        <v>62</v>
      </c>
      <c r="B5" s="103"/>
      <c r="C5" s="103"/>
      <c r="D5" s="103"/>
      <c r="E5" s="103"/>
      <c r="F5" s="11"/>
    </row>
    <row r="6" spans="1:6" ht="21">
      <c r="A6" s="104" t="s">
        <v>11</v>
      </c>
      <c r="B6" s="104"/>
      <c r="C6" s="104"/>
      <c r="D6" s="104"/>
      <c r="E6" s="104"/>
      <c r="F6" s="10"/>
    </row>
    <row r="7" spans="1:6" ht="21">
      <c r="A7" s="9" t="s">
        <v>10</v>
      </c>
      <c r="B7" s="9"/>
      <c r="C7" s="9"/>
      <c r="D7" s="9"/>
      <c r="E7" s="9"/>
      <c r="F7" s="10"/>
    </row>
    <row r="8" spans="1:6" ht="21">
      <c r="A8" s="104" t="s">
        <v>0</v>
      </c>
      <c r="B8" s="104"/>
      <c r="C8" s="104"/>
      <c r="D8" s="10"/>
      <c r="E8" s="105"/>
      <c r="F8" s="105"/>
    </row>
    <row r="9" spans="1:2" ht="21">
      <c r="A9" s="17"/>
      <c r="B9" s="2"/>
    </row>
    <row r="10" spans="1:6" ht="21">
      <c r="A10" s="16" t="s">
        <v>12</v>
      </c>
      <c r="B10" s="14" t="s">
        <v>1</v>
      </c>
      <c r="C10" s="15" t="s">
        <v>13</v>
      </c>
      <c r="D10" s="15" t="s">
        <v>2</v>
      </c>
      <c r="E10" s="15" t="s">
        <v>21</v>
      </c>
      <c r="F10" s="15" t="s">
        <v>3</v>
      </c>
    </row>
    <row r="11" spans="1:6" ht="21">
      <c r="A11" s="13"/>
      <c r="B11" s="16"/>
      <c r="C11" s="16" t="s">
        <v>14</v>
      </c>
      <c r="D11" s="3"/>
      <c r="E11" s="16" t="s">
        <v>15</v>
      </c>
      <c r="F11" s="3"/>
    </row>
    <row r="12" spans="1:6" ht="21">
      <c r="A12" s="44">
        <v>1</v>
      </c>
      <c r="B12" s="45" t="s">
        <v>16</v>
      </c>
      <c r="C12" s="46">
        <f>+'ปริมาณราคา '!I19</f>
        <v>255075</v>
      </c>
      <c r="D12" s="44">
        <v>1.3365</v>
      </c>
      <c r="E12" s="50">
        <f>+D12*C12</f>
        <v>340907.7375</v>
      </c>
      <c r="F12" s="49"/>
    </row>
    <row r="13" spans="1:6" ht="21">
      <c r="A13" s="44">
        <v>2</v>
      </c>
      <c r="B13" s="45" t="s">
        <v>17</v>
      </c>
      <c r="C13" s="46"/>
      <c r="D13" s="44"/>
      <c r="E13" s="50"/>
      <c r="F13" s="51"/>
    </row>
    <row r="14" spans="1:6" ht="21">
      <c r="A14" s="44">
        <v>3</v>
      </c>
      <c r="B14" s="45" t="s">
        <v>18</v>
      </c>
      <c r="C14" s="48"/>
      <c r="D14" s="45"/>
      <c r="E14" s="52"/>
      <c r="F14" s="51"/>
    </row>
    <row r="15" spans="1:6" ht="21">
      <c r="A15" s="44">
        <v>4</v>
      </c>
      <c r="B15" s="45" t="s">
        <v>19</v>
      </c>
      <c r="C15" s="48"/>
      <c r="D15" s="45"/>
      <c r="E15" s="52"/>
      <c r="F15" s="51"/>
    </row>
    <row r="16" spans="1:6" ht="21">
      <c r="A16" s="44">
        <v>5</v>
      </c>
      <c r="B16" s="45" t="s">
        <v>34</v>
      </c>
      <c r="C16" s="46"/>
      <c r="D16" s="45"/>
      <c r="E16" s="52"/>
      <c r="F16" s="51"/>
    </row>
    <row r="17" spans="1:6" ht="21">
      <c r="A17" s="44"/>
      <c r="B17" s="45" t="s">
        <v>20</v>
      </c>
      <c r="C17" s="48"/>
      <c r="D17" s="45"/>
      <c r="E17" s="52"/>
      <c r="F17" s="51"/>
    </row>
    <row r="18" spans="1:6" ht="21">
      <c r="A18" s="44"/>
      <c r="B18" s="45" t="s">
        <v>39</v>
      </c>
      <c r="C18" s="48"/>
      <c r="D18" s="45"/>
      <c r="E18" s="50"/>
      <c r="F18" s="51"/>
    </row>
    <row r="19" spans="1:6" ht="21">
      <c r="A19" s="44"/>
      <c r="B19" s="45" t="s">
        <v>40</v>
      </c>
      <c r="C19" s="45"/>
      <c r="D19" s="45"/>
      <c r="E19" s="50" t="s">
        <v>6</v>
      </c>
      <c r="F19" s="49" t="s">
        <v>6</v>
      </c>
    </row>
    <row r="20" spans="1:6" ht="21">
      <c r="A20" s="44"/>
      <c r="B20" s="45" t="s">
        <v>43</v>
      </c>
      <c r="C20" s="45"/>
      <c r="D20" s="45"/>
      <c r="E20" s="52"/>
      <c r="F20" s="49" t="s">
        <v>6</v>
      </c>
    </row>
    <row r="21" spans="1:6" ht="21">
      <c r="A21" s="53"/>
      <c r="B21" s="54" t="s">
        <v>41</v>
      </c>
      <c r="C21" s="55"/>
      <c r="D21" s="55"/>
      <c r="E21" s="56"/>
      <c r="F21" s="49"/>
    </row>
    <row r="22" spans="1:6" ht="21">
      <c r="A22" s="57"/>
      <c r="B22" s="58" t="s">
        <v>22</v>
      </c>
      <c r="C22" s="59"/>
      <c r="D22" s="59"/>
      <c r="E22" s="60">
        <f>SUM(E12:E21)</f>
        <v>340907.7375</v>
      </c>
      <c r="F22" s="61"/>
    </row>
    <row r="23" spans="1:7" ht="21.75" thickBot="1">
      <c r="A23" s="62"/>
      <c r="B23" s="63" t="s">
        <v>23</v>
      </c>
      <c r="C23" s="59"/>
      <c r="D23" s="59"/>
      <c r="E23" s="64">
        <v>340900</v>
      </c>
      <c r="F23" s="65"/>
      <c r="G23" s="4"/>
    </row>
    <row r="24" spans="1:7" ht="21.75" thickTop="1">
      <c r="A24" s="66"/>
      <c r="B24" s="63" t="s">
        <v>64</v>
      </c>
      <c r="C24" s="63"/>
      <c r="D24" s="63"/>
      <c r="E24" s="67"/>
      <c r="F24" s="68"/>
      <c r="G24" s="4"/>
    </row>
    <row r="25" spans="1:6" ht="21">
      <c r="A25" s="68"/>
      <c r="B25" s="68" t="s">
        <v>24</v>
      </c>
      <c r="C25" s="68"/>
      <c r="D25" s="68"/>
      <c r="E25" s="68"/>
      <c r="F25" s="68"/>
    </row>
    <row r="26" spans="1:6" ht="21">
      <c r="A26" s="69"/>
      <c r="B26" s="70" t="s">
        <v>25</v>
      </c>
      <c r="C26" s="69"/>
      <c r="D26" s="69"/>
      <c r="E26" s="69"/>
      <c r="F26" s="69"/>
    </row>
    <row r="27" spans="1:6" ht="21">
      <c r="A27" s="69"/>
      <c r="B27" s="70"/>
      <c r="C27" s="69"/>
      <c r="D27" s="69"/>
      <c r="E27" s="69"/>
      <c r="F27" s="69"/>
    </row>
    <row r="28" spans="1:6" ht="21">
      <c r="A28" s="73"/>
      <c r="B28" s="71"/>
      <c r="C28" s="71"/>
      <c r="D28" s="71"/>
      <c r="E28" s="71"/>
      <c r="F28" s="71"/>
    </row>
    <row r="29" spans="1:6" ht="21">
      <c r="A29" s="73"/>
      <c r="B29" s="71"/>
      <c r="C29" s="71"/>
      <c r="D29" s="71"/>
      <c r="E29" s="71"/>
      <c r="F29" s="74"/>
    </row>
    <row r="30" spans="1:6" ht="23.25" customHeight="1">
      <c r="A30" s="73"/>
      <c r="B30" s="71"/>
      <c r="C30" s="71"/>
      <c r="D30" s="71"/>
      <c r="E30" s="71"/>
      <c r="F30" s="74"/>
    </row>
    <row r="31" spans="1:6" ht="23.25" customHeight="1">
      <c r="A31" s="75"/>
      <c r="B31" s="71"/>
      <c r="C31" s="71"/>
      <c r="D31" s="71"/>
      <c r="E31" s="71"/>
      <c r="F31" s="74"/>
    </row>
    <row r="32" spans="1:6" ht="23.25" customHeight="1">
      <c r="A32" s="73"/>
      <c r="B32" s="71"/>
      <c r="C32" s="71"/>
      <c r="D32" s="71"/>
      <c r="E32" s="71"/>
      <c r="F32" s="74"/>
    </row>
    <row r="33" spans="1:6" ht="23.25" customHeight="1">
      <c r="A33" s="73"/>
      <c r="B33" s="71"/>
      <c r="C33" s="71"/>
      <c r="D33" s="71"/>
      <c r="E33" s="71"/>
      <c r="F33" s="71"/>
    </row>
    <row r="34" spans="1:6" ht="21">
      <c r="A34" s="73"/>
      <c r="B34" s="71"/>
      <c r="C34" s="71"/>
      <c r="D34" s="71"/>
      <c r="E34" s="71"/>
      <c r="F34" s="72"/>
    </row>
    <row r="35" spans="1:6" ht="21">
      <c r="A35" s="20"/>
      <c r="B35" s="20"/>
      <c r="C35" s="20"/>
      <c r="D35" s="20"/>
      <c r="E35" s="20"/>
      <c r="F35" s="21"/>
    </row>
    <row r="36" spans="1:6" ht="21">
      <c r="A36" s="12"/>
      <c r="B36" s="12"/>
      <c r="C36" s="12"/>
      <c r="D36" s="12"/>
      <c r="E36" s="12"/>
      <c r="F36" s="10"/>
    </row>
    <row r="37" spans="1:6" ht="21">
      <c r="A37" s="9"/>
      <c r="B37" s="9"/>
      <c r="C37" s="9"/>
      <c r="D37" s="9"/>
      <c r="E37" s="9"/>
      <c r="F37" s="9"/>
    </row>
    <row r="38" spans="1:6" ht="21">
      <c r="A38" s="9"/>
      <c r="B38" s="9"/>
      <c r="C38" s="9"/>
      <c r="D38" s="9"/>
      <c r="E38" s="9"/>
      <c r="F38" s="9"/>
    </row>
    <row r="39" spans="1:6" ht="21">
      <c r="A39" s="103"/>
      <c r="B39" s="103"/>
      <c r="C39" s="103"/>
      <c r="D39" s="103"/>
      <c r="E39" s="103"/>
      <c r="F39" s="11"/>
    </row>
    <row r="40" spans="1:6" ht="21">
      <c r="A40" s="104"/>
      <c r="B40" s="104"/>
      <c r="C40" s="104"/>
      <c r="D40" s="104"/>
      <c r="E40" s="104"/>
      <c r="F40" s="10"/>
    </row>
    <row r="41" spans="1:6" ht="21">
      <c r="A41" s="9"/>
      <c r="B41" s="9"/>
      <c r="C41" s="9"/>
      <c r="D41" s="9"/>
      <c r="E41" s="9"/>
      <c r="F41" s="10"/>
    </row>
    <row r="42" spans="1:6" ht="21">
      <c r="A42" s="104"/>
      <c r="B42" s="104"/>
      <c r="C42" s="104"/>
      <c r="D42" s="10"/>
      <c r="E42" s="105"/>
      <c r="F42" s="105"/>
    </row>
    <row r="43" spans="1:2" ht="21">
      <c r="A43" s="17"/>
      <c r="B43" s="2"/>
    </row>
    <row r="44" spans="1:6" ht="21">
      <c r="A44" s="16"/>
      <c r="B44" s="14"/>
      <c r="C44" s="15"/>
      <c r="D44" s="15"/>
      <c r="E44" s="15"/>
      <c r="F44" s="15"/>
    </row>
    <row r="45" spans="1:6" ht="21">
      <c r="A45" s="13"/>
      <c r="B45" s="16"/>
      <c r="C45" s="16"/>
      <c r="D45" s="3"/>
      <c r="E45" s="16"/>
      <c r="F45" s="3"/>
    </row>
    <row r="46" spans="1:6" ht="21">
      <c r="A46" s="44"/>
      <c r="B46" s="45"/>
      <c r="C46" s="46"/>
      <c r="D46" s="47"/>
      <c r="E46" s="48"/>
      <c r="F46" s="49"/>
    </row>
    <row r="47" spans="1:6" ht="21">
      <c r="A47" s="44"/>
      <c r="B47" s="45"/>
      <c r="C47" s="48"/>
      <c r="D47" s="45"/>
      <c r="E47" s="50"/>
      <c r="F47" s="51"/>
    </row>
    <row r="48" spans="1:6" ht="21">
      <c r="A48" s="44"/>
      <c r="B48" s="45"/>
      <c r="C48" s="48"/>
      <c r="D48" s="45"/>
      <c r="E48" s="52"/>
      <c r="F48" s="51"/>
    </row>
    <row r="49" spans="1:6" ht="21">
      <c r="A49" s="44"/>
      <c r="B49" s="45"/>
      <c r="C49" s="48"/>
      <c r="D49" s="45"/>
      <c r="E49" s="52"/>
      <c r="F49" s="51"/>
    </row>
    <row r="50" spans="1:6" ht="21">
      <c r="A50" s="44"/>
      <c r="B50" s="45"/>
      <c r="C50" s="46"/>
      <c r="D50" s="45"/>
      <c r="E50" s="52"/>
      <c r="F50" s="51"/>
    </row>
    <row r="51" spans="1:6" ht="21">
      <c r="A51" s="44"/>
      <c r="B51" s="45"/>
      <c r="C51" s="48"/>
      <c r="D51" s="45"/>
      <c r="E51" s="52"/>
      <c r="F51" s="51"/>
    </row>
    <row r="52" spans="1:6" ht="21">
      <c r="A52" s="44"/>
      <c r="B52" s="45"/>
      <c r="C52" s="48"/>
      <c r="D52" s="45"/>
      <c r="E52" s="50"/>
      <c r="F52" s="51"/>
    </row>
    <row r="53" spans="1:6" ht="21">
      <c r="A53" s="44"/>
      <c r="B53" s="45"/>
      <c r="C53" s="45"/>
      <c r="D53" s="45"/>
      <c r="E53" s="50"/>
      <c r="F53" s="49"/>
    </row>
    <row r="54" spans="1:6" ht="21">
      <c r="A54" s="44"/>
      <c r="B54" s="45"/>
      <c r="C54" s="45"/>
      <c r="D54" s="45"/>
      <c r="E54" s="52"/>
      <c r="F54" s="49"/>
    </row>
    <row r="55" spans="1:6" ht="21">
      <c r="A55" s="53"/>
      <c r="B55" s="54"/>
      <c r="C55" s="55"/>
      <c r="D55" s="55"/>
      <c r="E55" s="56"/>
      <c r="F55" s="49"/>
    </row>
    <row r="56" spans="1:6" ht="21">
      <c r="A56" s="57"/>
      <c r="B56" s="58"/>
      <c r="C56" s="59"/>
      <c r="D56" s="59"/>
      <c r="E56" s="60"/>
      <c r="F56" s="61"/>
    </row>
    <row r="57" spans="1:7" ht="21.75" thickBot="1">
      <c r="A57" s="62"/>
      <c r="B57" s="63"/>
      <c r="C57" s="59"/>
      <c r="D57" s="59"/>
      <c r="E57" s="64"/>
      <c r="F57" s="65"/>
      <c r="G57" s="4"/>
    </row>
    <row r="58" spans="1:7" ht="21.75" thickTop="1">
      <c r="A58" s="66"/>
      <c r="B58" s="63"/>
      <c r="C58" s="63"/>
      <c r="D58" s="63"/>
      <c r="E58" s="67"/>
      <c r="F58" s="68"/>
      <c r="G58" s="4"/>
    </row>
    <row r="63" spans="3:5" ht="21">
      <c r="C63" s="102"/>
      <c r="D63" s="102"/>
      <c r="E63" s="102"/>
    </row>
  </sheetData>
  <sheetProtection/>
  <mergeCells count="13">
    <mergeCell ref="A4:F4"/>
    <mergeCell ref="A3:F3"/>
    <mergeCell ref="A5:E5"/>
    <mergeCell ref="A6:E6"/>
    <mergeCell ref="C63:E63"/>
    <mergeCell ref="A39:E39"/>
    <mergeCell ref="A40:E40"/>
    <mergeCell ref="A42:C42"/>
    <mergeCell ref="E42:F42"/>
    <mergeCell ref="A8:C8"/>
    <mergeCell ref="E8:F8"/>
  </mergeCells>
  <printOptions/>
  <pageMargins left="0.75" right="0.35433070866141736" top="0.1968503937007874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HomeUser</cp:lastModifiedBy>
  <cp:lastPrinted>2015-07-07T04:47:50Z</cp:lastPrinted>
  <dcterms:created xsi:type="dcterms:W3CDTF">2005-04-07T13:10:24Z</dcterms:created>
  <dcterms:modified xsi:type="dcterms:W3CDTF">2015-07-07T04:48:48Z</dcterms:modified>
  <cp:category/>
  <cp:version/>
  <cp:contentType/>
  <cp:contentStatus/>
</cp:coreProperties>
</file>